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207C5D86-F226-4DD5-AEE4-398FF7186F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YZEy1uy+0BJAnv7SnZFi6NRQGyg=="/>
    </ext>
  </extLst>
</workbook>
</file>

<file path=xl/calcChain.xml><?xml version="1.0" encoding="utf-8"?>
<calcChain xmlns="http://schemas.openxmlformats.org/spreadsheetml/2006/main">
  <c r="O30" i="1" l="1"/>
  <c r="O31" i="1" s="1"/>
  <c r="O32" i="1" s="1"/>
  <c r="O33" i="1" s="1"/>
  <c r="O34" i="1" s="1"/>
  <c r="O35" i="1" s="1"/>
  <c r="P17" i="1"/>
  <c r="S17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D17" i="1"/>
  <c r="A17" i="1"/>
  <c r="T17" i="1" l="1"/>
  <c r="L34" i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D18" i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P18" i="1"/>
  <c r="B17" i="1"/>
  <c r="C17" i="1"/>
  <c r="C18" i="1" s="1"/>
  <c r="B18" i="1" l="1"/>
  <c r="B19" i="1" s="1"/>
  <c r="S18" i="1"/>
  <c r="P19" i="1"/>
  <c r="T18" i="1"/>
  <c r="S19" i="1" l="1"/>
  <c r="P20" i="1"/>
  <c r="T19" i="1"/>
  <c r="C19" i="1"/>
  <c r="C20" i="1" s="1"/>
  <c r="B20" i="1"/>
  <c r="S20" i="1" l="1"/>
  <c r="P21" i="1"/>
  <c r="T20" i="1"/>
  <c r="S21" i="1" l="1"/>
  <c r="P22" i="1"/>
  <c r="T21" i="1"/>
  <c r="C21" i="1"/>
  <c r="C22" i="1" s="1"/>
  <c r="B21" i="1"/>
  <c r="B22" i="1" s="1"/>
  <c r="S22" i="1" l="1"/>
  <c r="P23" i="1"/>
  <c r="T22" i="1"/>
  <c r="S23" i="1" l="1"/>
  <c r="P24" i="1"/>
  <c r="T23" i="1"/>
  <c r="C23" i="1"/>
  <c r="C24" i="1" s="1"/>
  <c r="B23" i="1"/>
  <c r="S24" i="1" l="1"/>
  <c r="P25" i="1"/>
  <c r="T24" i="1"/>
  <c r="B24" i="1"/>
  <c r="B25" i="1" s="1"/>
  <c r="S25" i="1" l="1"/>
  <c r="P26" i="1"/>
  <c r="B26" i="1" s="1"/>
  <c r="T25" i="1"/>
  <c r="C25" i="1"/>
  <c r="C26" i="1" s="1"/>
  <c r="S26" i="1" l="1"/>
  <c r="P27" i="1"/>
  <c r="T26" i="1"/>
  <c r="S27" i="1" l="1"/>
  <c r="P29" i="1"/>
  <c r="T27" i="1"/>
  <c r="B27" i="1"/>
  <c r="B29" i="1" s="1"/>
  <c r="C27" i="1"/>
  <c r="T29" i="1" l="1"/>
  <c r="P30" i="1"/>
  <c r="S29" i="1"/>
  <c r="C29" i="1"/>
  <c r="T30" i="1" l="1"/>
  <c r="S30" i="1"/>
  <c r="P31" i="1"/>
  <c r="C30" i="1"/>
  <c r="C31" i="1" s="1"/>
  <c r="B30" i="1"/>
  <c r="T31" i="1" l="1"/>
  <c r="P32" i="1"/>
  <c r="S31" i="1"/>
  <c r="B31" i="1"/>
  <c r="T32" i="1" l="1"/>
  <c r="P33" i="1"/>
  <c r="S32" i="1"/>
  <c r="B32" i="1"/>
  <c r="B33" i="1" s="1"/>
  <c r="C32" i="1"/>
  <c r="T33" i="1" l="1"/>
  <c r="P34" i="1"/>
  <c r="S33" i="1"/>
  <c r="C33" i="1"/>
  <c r="T34" i="1" l="1"/>
  <c r="P35" i="1"/>
  <c r="S34" i="1"/>
  <c r="C34" i="1"/>
  <c r="C35" i="1" s="1"/>
  <c r="B34" i="1"/>
  <c r="T35" i="1" l="1"/>
  <c r="J34" i="1"/>
  <c r="J33" i="1" s="1"/>
  <c r="J32" i="1" s="1"/>
  <c r="J31" i="1" s="1"/>
  <c r="J30" i="1" s="1"/>
  <c r="J29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S35" i="1"/>
  <c r="K34" i="1"/>
  <c r="K33" i="1" s="1"/>
  <c r="K32" i="1" s="1"/>
  <c r="K31" i="1" s="1"/>
  <c r="K30" i="1" s="1"/>
  <c r="K29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B35" i="1"/>
</calcChain>
</file>

<file path=xl/sharedStrings.xml><?xml version="1.0" encoding="utf-8"?>
<sst xmlns="http://schemas.openxmlformats.org/spreadsheetml/2006/main" count="134" uniqueCount="75">
  <si>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</si>
  <si>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</si>
  <si>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</si>
  <si>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</si>
  <si>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</si>
  <si>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</si>
  <si>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</si>
  <si>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</si>
  <si>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</si>
  <si>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</si>
  <si>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</si>
  <si>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</si>
  <si>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</si>
  <si>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</si>
  <si>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</si>
  <si>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</si>
  <si>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</si>
  <si>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</si>
  <si>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</si>
  <si>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</si>
  <si>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</si>
  <si>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</si>
  <si>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</si>
  <si>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</si>
  <si>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</si>
  <si>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</si>
  <si>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</si>
  <si>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Laicai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</si>
  <si>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</si>
  <si>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</si>
  <si>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</si>
  <si>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</si>
  <si>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</si>
  <si>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</si>
  <si>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</si>
  <si>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</si>
  <si>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</si>
  <si>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</si>
  <si>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</si>
  <si>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</si>
  <si>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</si>
  <si>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</si>
  <si>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</si>
  <si>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</si>
  <si>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</si>
  <si>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Campulung - Autogara Savas</t>
  </si>
  <si>
    <t>S</t>
  </si>
  <si>
    <t>Campulung Bloc Turn</t>
  </si>
  <si>
    <t>D</t>
  </si>
  <si>
    <t>Valea Mare Canton</t>
  </si>
  <si>
    <t>Valea Mare Scoala</t>
  </si>
  <si>
    <t>Valea Mare Primarie</t>
  </si>
  <si>
    <t>1</t>
  </si>
  <si>
    <t>Valea Mare Cositita</t>
  </si>
  <si>
    <t>Holcim</t>
  </si>
  <si>
    <t>Fantanea Ramificatie</t>
  </si>
  <si>
    <t>Stoenesti Intrare</t>
  </si>
  <si>
    <t>Slobozia Ramificatie</t>
  </si>
  <si>
    <t>Badeni</t>
  </si>
  <si>
    <t>Valea Badenilor</t>
  </si>
  <si>
    <t>Cotenesti Monument</t>
  </si>
  <si>
    <t>Cotenesti</t>
  </si>
  <si>
    <t>Valea Cetatuia - Punte Schit</t>
  </si>
  <si>
    <t>Cetateni Pod Anghel</t>
  </si>
  <si>
    <t>Cetateni Primarie</t>
  </si>
  <si>
    <t>Laicai Ramificatie</t>
  </si>
  <si>
    <t>Laicai</t>
  </si>
  <si>
    <t>1=5*</t>
  </si>
  <si>
    <t>1=7</t>
  </si>
  <si>
    <t>1=5**</t>
  </si>
  <si>
    <t>* Circula pe perioada cursurilor scolare prin Valea Badenilor</t>
  </si>
  <si>
    <t>** Circula prin Valea Badenilor</t>
  </si>
  <si>
    <t>EMITENT,</t>
  </si>
  <si>
    <t>Campulung - Statia Montana</t>
  </si>
  <si>
    <t>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</si>
</sst>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B7B7B7"/>
        <bgColor rgb="FFB7B7B7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20" fontId="1" fillId="0" borderId="17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20" fontId="1" fillId="0" borderId="17" xfId="0" applyNumberFormat="1" applyFont="1" applyBorder="1"/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1" fillId="3" borderId="17" xfId="0" applyNumberFormat="1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980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6" width="8.6640625" customWidth="1"/>
    <col min="17" max="18" width="15.44140625" customWidth="1"/>
    <col min="19" max="19" width="17" customWidth="1"/>
    <col min="20" max="20" width="16" customWidth="1"/>
    <col min="21" max="29" width="8.6640625" customWidth="1"/>
  </cols>
  <sheetData>
    <row r="1" spans="1:29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T1" s="2" t="s">
        <v>0</v>
      </c>
      <c r="U1" s="2" t="s">
        <v>1</v>
      </c>
    </row>
    <row r="2" spans="1:29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S2" s="3" t="s">
        <v>2</v>
      </c>
      <c r="U2" s="4" t="s">
        <v>3</v>
      </c>
      <c r="V2" s="4"/>
      <c r="W2" s="4"/>
      <c r="X2" s="4" t="s">
        <v>4</v>
      </c>
      <c r="Y2" s="4"/>
      <c r="Z2" s="4"/>
      <c r="AA2" s="4" t="s">
        <v>5</v>
      </c>
      <c r="AB2" s="4"/>
      <c r="AC2" s="4"/>
    </row>
    <row r="3" spans="1:29" ht="12.75" customHeight="1" x14ac:dyDescent="0.3">
      <c r="A3" s="5"/>
      <c r="H3" s="1"/>
      <c r="I3" s="1"/>
      <c r="J3" s="1"/>
      <c r="K3" s="1"/>
      <c r="L3" s="1"/>
      <c r="M3" s="1"/>
      <c r="S3" s="3" t="s">
        <v>6</v>
      </c>
      <c r="U3" s="4" t="s">
        <v>7</v>
      </c>
      <c r="V3" s="4" t="s">
        <v>8</v>
      </c>
      <c r="W3" s="4" t="s">
        <v>9</v>
      </c>
      <c r="X3" s="4" t="s">
        <v>7</v>
      </c>
      <c r="Y3" s="4" t="s">
        <v>8</v>
      </c>
      <c r="Z3" s="4" t="s">
        <v>9</v>
      </c>
      <c r="AA3" s="4" t="s">
        <v>7</v>
      </c>
      <c r="AB3" s="4" t="s">
        <v>8</v>
      </c>
      <c r="AC3" s="4" t="s">
        <v>9</v>
      </c>
    </row>
    <row r="4" spans="1:29" ht="12.75" customHeight="1" x14ac:dyDescent="0.25">
      <c r="J4" s="1"/>
      <c r="K4" s="1"/>
      <c r="L4" s="1"/>
      <c r="M4" s="1"/>
      <c r="U4" s="6" t="s">
        <v>10</v>
      </c>
      <c r="V4" s="6" t="s">
        <v>11</v>
      </c>
      <c r="W4" s="6" t="s">
        <v>12</v>
      </c>
      <c r="X4" s="6" t="s">
        <v>13</v>
      </c>
      <c r="Y4" s="6" t="s">
        <v>14</v>
      </c>
      <c r="Z4" s="6" t="s">
        <v>15</v>
      </c>
      <c r="AA4" s="6" t="s">
        <v>16</v>
      </c>
      <c r="AB4" s="6" t="s">
        <v>17</v>
      </c>
      <c r="AC4" s="6" t="s">
        <v>18</v>
      </c>
    </row>
    <row r="5" spans="1:29" ht="12.75" customHeight="1" x14ac:dyDescent="0.25">
      <c r="H5" s="1"/>
      <c r="I5" s="1"/>
      <c r="J5" s="1"/>
      <c r="K5" s="1"/>
      <c r="L5" s="1"/>
      <c r="M5" s="1"/>
      <c r="S5" s="2" t="s">
        <v>19</v>
      </c>
      <c r="T5" s="7" t="s">
        <v>20</v>
      </c>
      <c r="U5" s="8">
        <v>35</v>
      </c>
      <c r="V5" s="8">
        <v>30</v>
      </c>
      <c r="W5" s="8">
        <v>15</v>
      </c>
      <c r="X5" s="8">
        <v>40</v>
      </c>
      <c r="Y5" s="8">
        <v>35</v>
      </c>
      <c r="Z5" s="8">
        <v>15</v>
      </c>
      <c r="AA5" s="8">
        <v>40</v>
      </c>
      <c r="AB5" s="8">
        <v>35</v>
      </c>
      <c r="AC5" s="8">
        <v>15</v>
      </c>
    </row>
    <row r="6" spans="1:29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S6" s="2" t="s">
        <v>22</v>
      </c>
      <c r="T6" s="7" t="s">
        <v>23</v>
      </c>
      <c r="U6" s="8">
        <v>45</v>
      </c>
      <c r="V6" s="8">
        <v>40</v>
      </c>
      <c r="W6" s="8">
        <v>20</v>
      </c>
      <c r="X6" s="8">
        <v>50</v>
      </c>
      <c r="Y6" s="8">
        <v>45</v>
      </c>
      <c r="Z6" s="8">
        <v>20</v>
      </c>
      <c r="AA6" s="8">
        <v>50</v>
      </c>
      <c r="AB6" s="8">
        <v>45</v>
      </c>
      <c r="AC6" s="8">
        <v>20</v>
      </c>
    </row>
    <row r="7" spans="1:29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9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S8" s="2" t="s">
        <v>26</v>
      </c>
      <c r="U8" s="11">
        <v>34</v>
      </c>
    </row>
    <row r="9" spans="1:29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9" ht="12.75" customHeight="1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9" ht="12.75" customHeight="1" x14ac:dyDescent="0.3">
      <c r="A11" s="12" t="s">
        <v>28</v>
      </c>
      <c r="B11" s="12"/>
      <c r="C11" s="12"/>
      <c r="D11" s="12"/>
      <c r="E11" s="14" t="s">
        <v>74</v>
      </c>
      <c r="F11" s="12"/>
      <c r="G11" s="12"/>
      <c r="H11" s="12"/>
      <c r="I11" s="12"/>
      <c r="J11" s="12"/>
      <c r="K11" s="12"/>
      <c r="L11" s="12"/>
      <c r="M11" s="12"/>
    </row>
    <row r="12" spans="1:29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29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/>
      <c r="S13" s="17" t="s">
        <v>37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29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/>
      <c r="N14" s="17"/>
      <c r="O14" s="17"/>
      <c r="P14" s="17" t="s">
        <v>42</v>
      </c>
      <c r="Q14" s="17" t="s">
        <v>6</v>
      </c>
      <c r="R14" s="17" t="s">
        <v>2</v>
      </c>
      <c r="S14" s="25" t="s">
        <v>43</v>
      </c>
      <c r="T14" s="25" t="s">
        <v>44</v>
      </c>
      <c r="U14" s="17"/>
      <c r="V14" s="17"/>
      <c r="W14" s="17"/>
      <c r="X14" s="17"/>
      <c r="Y14" s="17"/>
      <c r="Z14" s="17"/>
      <c r="AA14" s="17"/>
      <c r="AB14" s="17"/>
      <c r="AC14" s="17"/>
    </row>
    <row r="15" spans="1:29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/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/>
      <c r="N15" s="17"/>
      <c r="O15" s="17"/>
      <c r="P15" s="17"/>
      <c r="Q15" s="17"/>
      <c r="R15" s="17"/>
      <c r="S15" s="25" t="s">
        <v>23</v>
      </c>
      <c r="T15" s="25" t="s">
        <v>20</v>
      </c>
      <c r="U15" s="17"/>
      <c r="V15" s="17"/>
      <c r="W15" s="17"/>
      <c r="X15" s="17"/>
      <c r="Y15" s="17"/>
      <c r="Z15" s="17"/>
      <c r="AA15" s="17"/>
      <c r="AB15" s="17"/>
      <c r="AC15" s="17"/>
    </row>
    <row r="16" spans="1:29" ht="13.5" customHeight="1" x14ac:dyDescent="0.3">
      <c r="A16" s="31">
        <v>0.25</v>
      </c>
      <c r="B16" s="32">
        <v>0.34375</v>
      </c>
      <c r="C16" s="32">
        <v>0.54166666666666663</v>
      </c>
      <c r="D16" s="32">
        <v>0.63541666666666663</v>
      </c>
      <c r="E16" s="33"/>
      <c r="F16" s="34">
        <v>0</v>
      </c>
      <c r="G16" s="34">
        <v>0</v>
      </c>
      <c r="H16" s="35" t="s">
        <v>45</v>
      </c>
      <c r="I16" s="36">
        <f t="shared" ref="I16:I34" si="0">I17+TIME(0,0,(3600*($O17-$O16)/(INDEX($U$5:$AC$6,MATCH(I$15,$T$5:$T$6,0),MATCH(CONCATENATE($Q17,$R17),$U$4:$AC$4,0)))+$U$8))</f>
        <v>0.33379629629629637</v>
      </c>
      <c r="J16" s="37">
        <f t="shared" ref="J16:K16" si="1">J17+TIME(0,0,(3600*($P17-$P16)/(INDEX($U$5:$AC$6,MATCH(J$15,$T$5:$T$6,0),MATCH(CONCATENATE($Q17,$R17),$U$4:$AC$4,0)))+$U$8))</f>
        <v>0.44114583333333335</v>
      </c>
      <c r="K16" s="37">
        <f t="shared" si="1"/>
        <v>0.61822916666666661</v>
      </c>
      <c r="L16" s="37">
        <f t="shared" ref="L16:L34" si="2">L17+TIME(0,0,(3600*($O17-$O16)/(INDEX($U$5:$AC$6,MATCH(L$15,$T$5:$T$6,0),MATCH(CONCATENATE($Q17,$R17),$U$4:$AC$4,0)))+$U$8))</f>
        <v>0.71921296296296289</v>
      </c>
      <c r="M16" s="38"/>
      <c r="O16" s="5">
        <v>0</v>
      </c>
      <c r="P16" s="5">
        <v>0</v>
      </c>
      <c r="Q16" s="39"/>
      <c r="R16" s="39"/>
      <c r="S16" s="40"/>
    </row>
    <row r="17" spans="1:24" ht="13.5" customHeight="1" x14ac:dyDescent="0.3">
      <c r="A17" s="41">
        <f t="shared" ref="A17:A35" si="3">A16+TIME(0,0,(3600*($O17-$O16)/(INDEX($U$5:$AC$6,MATCH(A$15,$T$5:$T$6,0),MATCH(CONCATENATE($Q17,$R17),$U$4:$AC$4,0)))+$U$8))</f>
        <v>0.2517476851851852</v>
      </c>
      <c r="B17" s="36">
        <f t="shared" ref="B17:C17" si="4">B16+TIME(0,0,(3600*($P17-$P16)/(INDEX($U$5:$AC$6,MATCH(B$15,$T$5:$T$6,0),MATCH(CONCATENATE($Q17,$R17),$U$4:$AC$4,0)))+$U$8))</f>
        <v>0.3454976851851852</v>
      </c>
      <c r="C17" s="36">
        <f t="shared" si="4"/>
        <v>0.54341435185185183</v>
      </c>
      <c r="D17" s="36">
        <f t="shared" ref="D17:D35" si="5">D16+TIME(0,0,(3600*($O17-$O16)/(INDEX($U$5:$AC$6,MATCH(D$15,$T$5:$T$6,0),MATCH(CONCATENATE($Q17,$R17),$U$4:$AC$4,0)))+$U$8))</f>
        <v>0.63716435185185183</v>
      </c>
      <c r="E17" s="42"/>
      <c r="F17" s="43">
        <v>1.3</v>
      </c>
      <c r="G17" s="43">
        <v>1</v>
      </c>
      <c r="H17" s="44" t="s">
        <v>73</v>
      </c>
      <c r="I17" s="36">
        <f t="shared" si="0"/>
        <v>0.33204861111111117</v>
      </c>
      <c r="J17" s="36">
        <f t="shared" ref="J17:K17" si="6">J18+TIME(0,0,(3600*($P18-$P17)/(INDEX($U$5:$AC$6,MATCH(J$15,$T$5:$T$6,0),MATCH(CONCATENATE($Q18,$R18),$U$4:$AC$4,0)))+$U$8))</f>
        <v>0.43939814814814815</v>
      </c>
      <c r="K17" s="36">
        <f t="shared" si="6"/>
        <v>0.61648148148148141</v>
      </c>
      <c r="L17" s="36">
        <f t="shared" si="2"/>
        <v>0.71746527777777769</v>
      </c>
      <c r="M17" s="45"/>
      <c r="O17" s="5">
        <f t="shared" ref="O17:O27" si="7">O16+F17</f>
        <v>1.3</v>
      </c>
      <c r="P17" s="5">
        <f t="shared" ref="P17:P27" si="8">P16+F17</f>
        <v>1.3</v>
      </c>
      <c r="Q17" s="8">
        <v>1</v>
      </c>
      <c r="R17" s="46" t="s">
        <v>46</v>
      </c>
      <c r="S17" s="47">
        <f t="shared" ref="S17:T17" si="9">TIME(0,0,(3600*($P17-$P16)/(INDEX($U$5:$AC$6,MATCH(S$15,$T$5:$T$6,0),MATCH((CONCATENATE($Q17,$R17)),$U$4:$AC$4,0)))))</f>
        <v>1.0763888888888889E-3</v>
      </c>
      <c r="T17" s="47">
        <f t="shared" si="9"/>
        <v>1.3541666666666667E-3</v>
      </c>
      <c r="U17" s="1"/>
      <c r="V17" s="48"/>
    </row>
    <row r="18" spans="1:24" ht="13.5" customHeight="1" x14ac:dyDescent="0.3">
      <c r="A18" s="41">
        <f t="shared" si="3"/>
        <v>0.25297453703703704</v>
      </c>
      <c r="B18" s="36">
        <f t="shared" ref="B18:C18" si="10">B17+TIME(0,0,(3600*($P18-$P17)/(INDEX($U$5:$AC$6,MATCH(B$15,$T$5:$T$6,0),MATCH(CONCATENATE($Q18,$R18),$U$4:$AC$4,0)))+$U$8))</f>
        <v>0.34672453703703704</v>
      </c>
      <c r="C18" s="36">
        <f t="shared" si="10"/>
        <v>0.54464120370370372</v>
      </c>
      <c r="D18" s="36">
        <f t="shared" si="5"/>
        <v>0.63839120370370372</v>
      </c>
      <c r="E18" s="42"/>
      <c r="F18" s="43">
        <v>0.8</v>
      </c>
      <c r="G18" s="43">
        <v>2</v>
      </c>
      <c r="H18" s="44" t="s">
        <v>47</v>
      </c>
      <c r="I18" s="36">
        <f t="shared" si="0"/>
        <v>0.33082175925925933</v>
      </c>
      <c r="J18" s="36">
        <f t="shared" ref="J18:K18" si="11">J19+TIME(0,0,(3600*($P19-$P18)/(INDEX($U$5:$AC$6,MATCH(J$15,$T$5:$T$6,0),MATCH(CONCATENATE($Q19,$R19),$U$4:$AC$4,0)))+$U$8))</f>
        <v>0.43817129629629631</v>
      </c>
      <c r="K18" s="36">
        <f t="shared" si="11"/>
        <v>0.61525462962962951</v>
      </c>
      <c r="L18" s="36">
        <f t="shared" si="2"/>
        <v>0.71623842592592579</v>
      </c>
      <c r="M18" s="45"/>
      <c r="O18" s="5">
        <f t="shared" si="7"/>
        <v>2.1</v>
      </c>
      <c r="P18" s="5">
        <f t="shared" si="8"/>
        <v>2.1</v>
      </c>
      <c r="Q18" s="8">
        <v>1</v>
      </c>
      <c r="R18" s="46" t="s">
        <v>48</v>
      </c>
      <c r="S18" s="47">
        <f t="shared" ref="S18:T18" si="12">TIME(0,0,(3600*($P18-$P17)/(INDEX($U$5:$AC$6,MATCH(S$15,$T$5:$T$6,0),MATCH((CONCATENATE($Q18,$R18)),$U$4:$AC$4,0)))))</f>
        <v>6.5972222222222213E-4</v>
      </c>
      <c r="T18" s="47">
        <f t="shared" si="12"/>
        <v>8.3333333333333339E-4</v>
      </c>
      <c r="U18" s="1"/>
      <c r="V18" s="48"/>
    </row>
    <row r="19" spans="1:24" ht="13.5" customHeight="1" x14ac:dyDescent="0.3">
      <c r="A19" s="41">
        <f t="shared" si="3"/>
        <v>0.25711805555555556</v>
      </c>
      <c r="B19" s="36">
        <f t="shared" ref="B19:C19" si="13">B18+TIME(0,0,(3600*($P19-$P18)/(INDEX($U$5:$AC$6,MATCH(B$15,$T$5:$T$6,0),MATCH(CONCATENATE($Q19,$R19),$U$4:$AC$4,0)))+$U$8))</f>
        <v>0.35086805555555556</v>
      </c>
      <c r="C19" s="36">
        <f t="shared" si="13"/>
        <v>0.54878472222222219</v>
      </c>
      <c r="D19" s="36">
        <f t="shared" si="5"/>
        <v>0.64253472222222219</v>
      </c>
      <c r="E19" s="42"/>
      <c r="F19" s="43">
        <v>3.6</v>
      </c>
      <c r="G19" s="43">
        <v>3</v>
      </c>
      <c r="H19" s="44" t="s">
        <v>49</v>
      </c>
      <c r="I19" s="36">
        <f t="shared" si="0"/>
        <v>0.32667824074074081</v>
      </c>
      <c r="J19" s="36">
        <f t="shared" ref="J19:K19" si="14">J20+TIME(0,0,(3600*($P20-$P19)/(INDEX($U$5:$AC$6,MATCH(J$15,$T$5:$T$6,0),MATCH(CONCATENATE($Q20,$R20),$U$4:$AC$4,0)))+$U$8))</f>
        <v>0.43402777777777779</v>
      </c>
      <c r="K19" s="36">
        <f t="shared" si="14"/>
        <v>0.61111111111111094</v>
      </c>
      <c r="L19" s="36">
        <f t="shared" si="2"/>
        <v>0.71209490740740722</v>
      </c>
      <c r="M19" s="45"/>
      <c r="O19" s="5">
        <f t="shared" si="7"/>
        <v>5.7</v>
      </c>
      <c r="P19" s="5">
        <f t="shared" si="8"/>
        <v>5.7</v>
      </c>
      <c r="Q19" s="8">
        <v>1</v>
      </c>
      <c r="R19" s="46" t="s">
        <v>48</v>
      </c>
      <c r="S19" s="47">
        <f t="shared" ref="S19:T19" si="15">TIME(0,0,(3600*($P19-$P18)/(INDEX($U$5:$AC$6,MATCH(S$15,$T$5:$T$6,0),MATCH((CONCATENATE($Q19,$R19)),$U$4:$AC$4,0)))))</f>
        <v>2.9976851851851848E-3</v>
      </c>
      <c r="T19" s="47">
        <f t="shared" si="15"/>
        <v>3.7500000000000003E-3</v>
      </c>
      <c r="U19" s="1"/>
      <c r="V19" s="48"/>
    </row>
    <row r="20" spans="1:24" ht="13.5" customHeight="1" x14ac:dyDescent="0.3">
      <c r="A20" s="41">
        <f t="shared" si="3"/>
        <v>0.25782407407407409</v>
      </c>
      <c r="B20" s="36">
        <f t="shared" ref="B20:C20" si="16">B19+TIME(0,0,(3600*($P20-$P19)/(INDEX($U$5:$AC$6,MATCH(B$15,$T$5:$T$6,0),MATCH(CONCATENATE($Q20,$R20),$U$4:$AC$4,0)))+$U$8))</f>
        <v>0.35157407407407409</v>
      </c>
      <c r="C20" s="36">
        <f t="shared" si="16"/>
        <v>0.54949074074074067</v>
      </c>
      <c r="D20" s="36">
        <f t="shared" si="5"/>
        <v>0.64324074074074067</v>
      </c>
      <c r="E20" s="42"/>
      <c r="F20" s="43">
        <v>0.3</v>
      </c>
      <c r="G20" s="43">
        <v>4</v>
      </c>
      <c r="H20" s="44" t="s">
        <v>50</v>
      </c>
      <c r="I20" s="36">
        <f t="shared" si="0"/>
        <v>0.32597222222222227</v>
      </c>
      <c r="J20" s="36">
        <f t="shared" ref="J20:K20" si="17">J21+TIME(0,0,(3600*($P21-$P20)/(INDEX($U$5:$AC$6,MATCH(J$15,$T$5:$T$6,0),MATCH(CONCATENATE($Q21,$R21),$U$4:$AC$4,0)))+$U$8))</f>
        <v>0.43332175925925925</v>
      </c>
      <c r="K20" s="36">
        <f t="shared" si="17"/>
        <v>0.61040509259259246</v>
      </c>
      <c r="L20" s="36">
        <f t="shared" si="2"/>
        <v>0.71138888888888874</v>
      </c>
      <c r="M20" s="45"/>
      <c r="O20" s="5">
        <f t="shared" si="7"/>
        <v>6</v>
      </c>
      <c r="P20" s="5">
        <f t="shared" si="8"/>
        <v>6</v>
      </c>
      <c r="Q20" s="8">
        <v>1</v>
      </c>
      <c r="R20" s="46" t="s">
        <v>48</v>
      </c>
      <c r="S20" s="47">
        <f t="shared" ref="S20:T20" si="18">TIME(0,0,(3600*($P20-$P19)/(INDEX($U$5:$AC$6,MATCH(S$15,$T$5:$T$6,0),MATCH((CONCATENATE($Q20,$R20)),$U$4:$AC$4,0)))))</f>
        <v>2.4305555555555552E-4</v>
      </c>
      <c r="T20" s="47">
        <f t="shared" si="18"/>
        <v>3.1250000000000001E-4</v>
      </c>
      <c r="U20" s="1"/>
      <c r="V20" s="48"/>
    </row>
    <row r="21" spans="1:24" ht="13.5" customHeight="1" x14ac:dyDescent="0.3">
      <c r="A21" s="41">
        <f t="shared" si="3"/>
        <v>0.25842592592592595</v>
      </c>
      <c r="B21" s="36">
        <f t="shared" ref="B21:C21" si="19">B20+TIME(0,0,(3600*($P21-$P20)/(INDEX($U$5:$AC$6,MATCH(B$15,$T$5:$T$6,0),MATCH(CONCATENATE($Q21,$R21),$U$4:$AC$4,0)))+$U$8))</f>
        <v>0.35217592592592595</v>
      </c>
      <c r="C21" s="36">
        <f t="shared" si="19"/>
        <v>0.55009259259259247</v>
      </c>
      <c r="D21" s="36">
        <f t="shared" si="5"/>
        <v>0.64384259259259247</v>
      </c>
      <c r="E21" s="42"/>
      <c r="F21" s="43">
        <v>0.2</v>
      </c>
      <c r="G21" s="43">
        <v>5</v>
      </c>
      <c r="H21" s="44" t="s">
        <v>51</v>
      </c>
      <c r="I21" s="36">
        <f t="shared" si="0"/>
        <v>0.32537037037037042</v>
      </c>
      <c r="J21" s="36">
        <f t="shared" ref="J21:K21" si="20">J22+TIME(0,0,(3600*($P22-$P21)/(INDEX($U$5:$AC$6,MATCH(J$15,$T$5:$T$6,0),MATCH(CONCATENATE($Q22,$R22),$U$4:$AC$4,0)))+$U$8))</f>
        <v>0.4327199074074074</v>
      </c>
      <c r="K21" s="36">
        <f t="shared" si="20"/>
        <v>0.60980324074074066</v>
      </c>
      <c r="L21" s="36">
        <f t="shared" si="2"/>
        <v>0.71078703703703694</v>
      </c>
      <c r="M21" s="45"/>
      <c r="O21" s="5">
        <f t="shared" si="7"/>
        <v>6.2</v>
      </c>
      <c r="P21" s="5">
        <f t="shared" si="8"/>
        <v>6.2</v>
      </c>
      <c r="Q21" s="46" t="s">
        <v>52</v>
      </c>
      <c r="R21" s="46" t="s">
        <v>48</v>
      </c>
      <c r="S21" s="47">
        <f t="shared" ref="S21:T21" si="21">TIME(0,0,(3600*($P21-$P20)/(INDEX($U$5:$AC$6,MATCH(S$15,$T$5:$T$6,0),MATCH((CONCATENATE($Q21,$R21)),$U$4:$AC$4,0)))))</f>
        <v>1.6203703703703703E-4</v>
      </c>
      <c r="T21" s="47">
        <f t="shared" si="21"/>
        <v>2.0833333333333335E-4</v>
      </c>
      <c r="U21" s="1"/>
      <c r="V21" s="48"/>
    </row>
    <row r="22" spans="1:24" ht="13.5" customHeight="1" x14ac:dyDescent="0.3">
      <c r="A22" s="41">
        <f t="shared" si="3"/>
        <v>0.25986111111111115</v>
      </c>
      <c r="B22" s="36">
        <f t="shared" ref="B22:C22" si="22">B21+TIME(0,0,(3600*($P22-$P21)/(INDEX($U$5:$AC$6,MATCH(B$15,$T$5:$T$6,0),MATCH(CONCATENATE($Q22,$R22),$U$4:$AC$4,0)))+$U$8))</f>
        <v>0.35361111111111115</v>
      </c>
      <c r="C22" s="36">
        <f t="shared" si="22"/>
        <v>0.55152777777777762</v>
      </c>
      <c r="D22" s="36">
        <f t="shared" si="5"/>
        <v>0.64527777777777762</v>
      </c>
      <c r="E22" s="42"/>
      <c r="F22" s="43">
        <v>1</v>
      </c>
      <c r="G22" s="43">
        <v>6</v>
      </c>
      <c r="H22" s="44" t="s">
        <v>53</v>
      </c>
      <c r="I22" s="36">
        <f t="shared" si="0"/>
        <v>0.32393518518518521</v>
      </c>
      <c r="J22" s="36">
        <f t="shared" ref="J22:K22" si="23">J23+TIME(0,0,(3600*($P23-$P22)/(INDEX($U$5:$AC$6,MATCH(J$15,$T$5:$T$6,0),MATCH(CONCATENATE($Q23,$R23),$U$4:$AC$4,0)))+$U$8))</f>
        <v>0.43128472222222219</v>
      </c>
      <c r="K22" s="36">
        <f t="shared" si="23"/>
        <v>0.60836805555555551</v>
      </c>
      <c r="L22" s="36">
        <f t="shared" si="2"/>
        <v>0.70935185185185179</v>
      </c>
      <c r="M22" s="45"/>
      <c r="O22" s="5">
        <f t="shared" si="7"/>
        <v>7.2</v>
      </c>
      <c r="P22" s="5">
        <f t="shared" si="8"/>
        <v>7.2</v>
      </c>
      <c r="Q22" s="46" t="s">
        <v>52</v>
      </c>
      <c r="R22" s="46" t="s">
        <v>48</v>
      </c>
      <c r="S22" s="47">
        <f t="shared" ref="S22:T22" si="24">TIME(0,0,(3600*($P22-$P21)/(INDEX($U$5:$AC$6,MATCH(S$15,$T$5:$T$6,0),MATCH((CONCATENATE($Q22,$R22)),$U$4:$AC$4,0)))))</f>
        <v>8.3333333333333339E-4</v>
      </c>
      <c r="T22" s="47">
        <f t="shared" si="24"/>
        <v>1.0416666666666667E-3</v>
      </c>
      <c r="U22" s="1"/>
      <c r="V22" s="48"/>
    </row>
    <row r="23" spans="1:24" ht="13.5" customHeight="1" x14ac:dyDescent="0.3">
      <c r="A23" s="41">
        <f t="shared" si="3"/>
        <v>0.26056712962962969</v>
      </c>
      <c r="B23" s="36">
        <f t="shared" ref="B23:C23" si="25">B22+TIME(0,0,(3600*($P23-$P22)/(INDEX($U$5:$AC$6,MATCH(B$15,$T$5:$T$6,0),MATCH(CONCATENATE($Q23,$R23),$U$4:$AC$4,0)))+$U$8))</f>
        <v>0.35431712962962969</v>
      </c>
      <c r="C23" s="36">
        <f t="shared" si="25"/>
        <v>0.5522337962962961</v>
      </c>
      <c r="D23" s="36">
        <f t="shared" si="5"/>
        <v>0.6459837962962961</v>
      </c>
      <c r="E23" s="42"/>
      <c r="F23" s="43">
        <v>0.3</v>
      </c>
      <c r="G23" s="43">
        <v>7</v>
      </c>
      <c r="H23" s="44" t="s">
        <v>54</v>
      </c>
      <c r="I23" s="36">
        <f t="shared" si="0"/>
        <v>0.32322916666666668</v>
      </c>
      <c r="J23" s="36">
        <f t="shared" ref="J23:K23" si="26">J24+TIME(0,0,(3600*($P24-$P23)/(INDEX($U$5:$AC$6,MATCH(J$15,$T$5:$T$6,0),MATCH(CONCATENATE($Q24,$R24),$U$4:$AC$4,0)))+$U$8))</f>
        <v>0.43057870370370366</v>
      </c>
      <c r="K23" s="36">
        <f t="shared" si="26"/>
        <v>0.60766203703703703</v>
      </c>
      <c r="L23" s="36">
        <f t="shared" si="2"/>
        <v>0.70864583333333331</v>
      </c>
      <c r="M23" s="45"/>
      <c r="O23" s="5">
        <f t="shared" si="7"/>
        <v>7.5</v>
      </c>
      <c r="P23" s="5">
        <f t="shared" si="8"/>
        <v>7.5</v>
      </c>
      <c r="Q23" s="46" t="s">
        <v>52</v>
      </c>
      <c r="R23" s="46" t="s">
        <v>48</v>
      </c>
      <c r="S23" s="47">
        <f t="shared" ref="S23:T23" si="27">TIME(0,0,(3600*($P23-$P22)/(INDEX($U$5:$AC$6,MATCH(S$15,$T$5:$T$6,0),MATCH((CONCATENATE($Q23,$R23)),$U$4:$AC$4,0)))))</f>
        <v>2.4305555555555552E-4</v>
      </c>
      <c r="T23" s="47">
        <f t="shared" si="27"/>
        <v>3.1250000000000001E-4</v>
      </c>
      <c r="U23" s="1"/>
      <c r="V23" s="48"/>
    </row>
    <row r="24" spans="1:24" ht="13.5" customHeight="1" x14ac:dyDescent="0.3">
      <c r="A24" s="41">
        <f t="shared" si="3"/>
        <v>0.26366898148148155</v>
      </c>
      <c r="B24" s="36">
        <f t="shared" ref="B24:C24" si="28">B23+TIME(0,0,(3600*($P24-$P23)/(INDEX($U$5:$AC$6,MATCH(B$15,$T$5:$T$6,0),MATCH(CONCATENATE($Q24,$R24),$U$4:$AC$4,0)))+$U$8))</f>
        <v>0.35741898148148155</v>
      </c>
      <c r="C24" s="36">
        <f t="shared" si="28"/>
        <v>0.55533564814814795</v>
      </c>
      <c r="D24" s="36">
        <f t="shared" si="5"/>
        <v>0.64908564814814795</v>
      </c>
      <c r="E24" s="42"/>
      <c r="F24" s="43">
        <v>2.6</v>
      </c>
      <c r="G24" s="43">
        <v>8</v>
      </c>
      <c r="H24" s="44" t="s">
        <v>55</v>
      </c>
      <c r="I24" s="36">
        <f t="shared" si="0"/>
        <v>0.32012731481481482</v>
      </c>
      <c r="J24" s="36">
        <f t="shared" ref="J24:K24" si="29">J25+TIME(0,0,(3600*($P25-$P24)/(INDEX($U$5:$AC$6,MATCH(J$15,$T$5:$T$6,0),MATCH(CONCATENATE($Q25,$R25),$U$4:$AC$4,0)))+$U$8))</f>
        <v>0.4274768518518518</v>
      </c>
      <c r="K24" s="36">
        <f t="shared" si="29"/>
        <v>0.60456018518518517</v>
      </c>
      <c r="L24" s="36">
        <f t="shared" si="2"/>
        <v>0.70554398148148145</v>
      </c>
      <c r="M24" s="45"/>
      <c r="O24" s="5">
        <f t="shared" si="7"/>
        <v>10.1</v>
      </c>
      <c r="P24" s="5">
        <f t="shared" si="8"/>
        <v>10.1</v>
      </c>
      <c r="Q24" s="46" t="s">
        <v>52</v>
      </c>
      <c r="R24" s="46" t="s">
        <v>48</v>
      </c>
      <c r="S24" s="47">
        <f t="shared" ref="S24:T24" si="30">TIME(0,0,(3600*($P24-$P23)/(INDEX($U$5:$AC$6,MATCH(S$15,$T$5:$T$6,0),MATCH((CONCATENATE($Q24,$R24)),$U$4:$AC$4,0)))))</f>
        <v>2.1643518518518518E-3</v>
      </c>
      <c r="T24" s="47">
        <f t="shared" si="30"/>
        <v>2.7083333333333334E-3</v>
      </c>
      <c r="U24" s="1"/>
      <c r="V24" s="48"/>
    </row>
    <row r="25" spans="1:24" ht="13.5" customHeight="1" x14ac:dyDescent="0.3">
      <c r="A25" s="41">
        <f t="shared" si="3"/>
        <v>0.26781250000000006</v>
      </c>
      <c r="B25" s="36">
        <f t="shared" ref="B25:C25" si="31">B24+TIME(0,0,(3600*($P25-$P24)/(INDEX($U$5:$AC$6,MATCH(B$15,$T$5:$T$6,0),MATCH(CONCATENATE($Q25,$R25),$U$4:$AC$4,0)))+$U$8))</f>
        <v>0.36156250000000006</v>
      </c>
      <c r="C25" s="36">
        <f t="shared" si="31"/>
        <v>0.55947916666666653</v>
      </c>
      <c r="D25" s="36">
        <f t="shared" si="5"/>
        <v>0.65322916666666653</v>
      </c>
      <c r="E25" s="42"/>
      <c r="F25" s="43">
        <v>3.6</v>
      </c>
      <c r="G25" s="43">
        <v>9</v>
      </c>
      <c r="H25" s="44" t="s">
        <v>56</v>
      </c>
      <c r="I25" s="36">
        <f t="shared" si="0"/>
        <v>0.3159837962962963</v>
      </c>
      <c r="J25" s="36">
        <f t="shared" ref="J25:K25" si="32">J26+TIME(0,0,(3600*($P26-$P25)/(INDEX($U$5:$AC$6,MATCH(J$15,$T$5:$T$6,0),MATCH(CONCATENATE($Q26,$R26),$U$4:$AC$4,0)))+$U$8))</f>
        <v>0.42333333333333328</v>
      </c>
      <c r="K25" s="36">
        <f t="shared" si="32"/>
        <v>0.6004166666666666</v>
      </c>
      <c r="L25" s="36">
        <f t="shared" si="2"/>
        <v>0.70140046296296288</v>
      </c>
      <c r="M25" s="45"/>
      <c r="O25" s="5">
        <f t="shared" si="7"/>
        <v>13.7</v>
      </c>
      <c r="P25" s="5">
        <f t="shared" si="8"/>
        <v>13.7</v>
      </c>
      <c r="Q25" s="46" t="s">
        <v>52</v>
      </c>
      <c r="R25" s="46" t="s">
        <v>48</v>
      </c>
      <c r="S25" s="47">
        <f t="shared" ref="S25:T25" si="33">TIME(0,0,(3600*($P25-$P24)/(INDEX($U$5:$AC$6,MATCH(S$15,$T$5:$T$6,0),MATCH((CONCATENATE($Q25,$R25)),$U$4:$AC$4,0)))))</f>
        <v>2.9976851851851848E-3</v>
      </c>
      <c r="T25" s="47">
        <f t="shared" si="33"/>
        <v>3.7500000000000003E-3</v>
      </c>
      <c r="U25" s="1"/>
      <c r="V25" s="48"/>
      <c r="W25" s="1"/>
      <c r="X25" s="1"/>
    </row>
    <row r="26" spans="1:24" ht="13.5" customHeight="1" x14ac:dyDescent="0.3">
      <c r="A26" s="41">
        <f t="shared" si="3"/>
        <v>0.26987268518518526</v>
      </c>
      <c r="B26" s="36">
        <f t="shared" ref="B26:C26" si="34">B25+TIME(0,0,(3600*($P26-$P25)/(INDEX($U$5:$AC$6,MATCH(B$15,$T$5:$T$6,0),MATCH(CONCATENATE($Q26,$R26),$U$4:$AC$4,0)))+$U$8))</f>
        <v>0.36362268518518526</v>
      </c>
      <c r="C26" s="36">
        <f t="shared" si="34"/>
        <v>0.56153935185185166</v>
      </c>
      <c r="D26" s="36">
        <f t="shared" si="5"/>
        <v>0.65528935185185166</v>
      </c>
      <c r="E26" s="42"/>
      <c r="F26" s="43">
        <v>1.6</v>
      </c>
      <c r="G26" s="43">
        <v>10</v>
      </c>
      <c r="H26" s="44" t="s">
        <v>57</v>
      </c>
      <c r="I26" s="36">
        <f t="shared" si="0"/>
        <v>0.31392361111111111</v>
      </c>
      <c r="J26" s="36">
        <f t="shared" ref="J26:K26" si="35">J27+TIME(0,0,(3600*($P27-$P26)/(INDEX($U$5:$AC$6,MATCH(J$15,$T$5:$T$6,0),MATCH(CONCATENATE($Q27,$R27),$U$4:$AC$4,0)))+$U$8))</f>
        <v>0.42127314814814809</v>
      </c>
      <c r="K26" s="36">
        <f t="shared" si="35"/>
        <v>0.59835648148148146</v>
      </c>
      <c r="L26" s="36">
        <f t="shared" si="2"/>
        <v>0.69934027777777774</v>
      </c>
      <c r="M26" s="45"/>
      <c r="O26" s="5">
        <f t="shared" si="7"/>
        <v>15.299999999999999</v>
      </c>
      <c r="P26" s="5">
        <f t="shared" si="8"/>
        <v>15.299999999999999</v>
      </c>
      <c r="Q26" s="46" t="s">
        <v>52</v>
      </c>
      <c r="R26" s="46" t="s">
        <v>48</v>
      </c>
      <c r="S26" s="47">
        <f t="shared" ref="S26:T26" si="36">TIME(0,0,(3600*($P26-$P25)/(INDEX($U$5:$AC$6,MATCH(S$15,$T$5:$T$6,0),MATCH((CONCATENATE($Q26,$R26)),$U$4:$AC$4,0)))))</f>
        <v>1.3310185185185187E-3</v>
      </c>
      <c r="T26" s="47">
        <f t="shared" si="36"/>
        <v>1.6666666666666668E-3</v>
      </c>
      <c r="U26" s="1"/>
      <c r="V26" s="48"/>
      <c r="W26" s="1"/>
      <c r="X26" s="1"/>
    </row>
    <row r="27" spans="1:24" ht="13.5" customHeight="1" x14ac:dyDescent="0.3">
      <c r="A27" s="41">
        <f t="shared" si="3"/>
        <v>0.27141203703703709</v>
      </c>
      <c r="B27" s="36">
        <f t="shared" ref="B27:C27" si="37">B26+TIME(0,0,(3600*($P27-$P26)/(INDEX($U$5:$AC$6,MATCH(B$15,$T$5:$T$6,0),MATCH(CONCATENATE($Q27,$R27),$U$4:$AC$4,0)))+$U$8))</f>
        <v>0.36516203703703709</v>
      </c>
      <c r="C27" s="36">
        <f t="shared" si="37"/>
        <v>0.5630787037037035</v>
      </c>
      <c r="D27" s="36">
        <f t="shared" si="5"/>
        <v>0.6568287037037035</v>
      </c>
      <c r="E27" s="42"/>
      <c r="F27" s="43">
        <v>1.1000000000000001</v>
      </c>
      <c r="G27" s="43">
        <v>11</v>
      </c>
      <c r="H27" s="44" t="s">
        <v>58</v>
      </c>
      <c r="I27" s="36">
        <f t="shared" si="0"/>
        <v>0.31238425925925928</v>
      </c>
      <c r="J27" s="36">
        <f t="shared" ref="J27:K27" si="38">J29+TIME(0,0,(3600*($P29-$P27)/(INDEX($U$5:$AC$6,MATCH(J$15,$T$5:$T$6,0),MATCH(CONCATENATE($Q29,$R29),$U$4:$AC$4,0)))+$U$8))</f>
        <v>0.41973379629629626</v>
      </c>
      <c r="K27" s="36">
        <f t="shared" si="38"/>
        <v>0.59681712962962963</v>
      </c>
      <c r="L27" s="36">
        <f t="shared" si="2"/>
        <v>0.69780092592592591</v>
      </c>
      <c r="M27" s="45"/>
      <c r="O27" s="5">
        <f t="shared" si="7"/>
        <v>16.399999999999999</v>
      </c>
      <c r="P27" s="5">
        <f t="shared" si="8"/>
        <v>16.399999999999999</v>
      </c>
      <c r="Q27" s="46" t="s">
        <v>52</v>
      </c>
      <c r="R27" s="46" t="s">
        <v>48</v>
      </c>
      <c r="S27" s="47">
        <f t="shared" ref="S27:T27" si="39">TIME(0,0,(3600*($P27-$P26)/(INDEX($U$5:$AC$6,MATCH(S$15,$T$5:$T$6,0),MATCH((CONCATENATE($Q27,$R27)),$U$4:$AC$4,0)))))</f>
        <v>9.1435185185185185E-4</v>
      </c>
      <c r="T27" s="47">
        <f t="shared" si="39"/>
        <v>1.1458333333333333E-3</v>
      </c>
      <c r="U27" s="1"/>
      <c r="V27" s="48"/>
      <c r="W27" s="1"/>
      <c r="X27" s="1"/>
    </row>
    <row r="28" spans="1:24" ht="13.5" customHeight="1" x14ac:dyDescent="0.3">
      <c r="A28" s="41">
        <f t="shared" si="3"/>
        <v>0.27656250000000004</v>
      </c>
      <c r="B28" s="49"/>
      <c r="C28" s="49"/>
      <c r="D28" s="36">
        <f t="shared" si="5"/>
        <v>0.66197916666666645</v>
      </c>
      <c r="E28" s="42"/>
      <c r="F28" s="43"/>
      <c r="G28" s="43"/>
      <c r="H28" s="44" t="s">
        <v>59</v>
      </c>
      <c r="I28" s="36">
        <f t="shared" si="0"/>
        <v>0.30723379629629632</v>
      </c>
      <c r="J28" s="49"/>
      <c r="K28" s="49"/>
      <c r="L28" s="36">
        <f t="shared" si="2"/>
        <v>0.69265046296296295</v>
      </c>
      <c r="M28" s="45"/>
      <c r="O28" s="5">
        <v>20.399999999999999</v>
      </c>
      <c r="Q28" s="46" t="s">
        <v>52</v>
      </c>
      <c r="R28" s="46" t="s">
        <v>23</v>
      </c>
      <c r="S28" s="47"/>
      <c r="T28" s="47"/>
      <c r="U28" s="1"/>
      <c r="V28" s="48"/>
      <c r="W28" s="1"/>
      <c r="X28" s="1"/>
    </row>
    <row r="29" spans="1:24" ht="13.5" customHeight="1" x14ac:dyDescent="0.3">
      <c r="A29" s="41">
        <f t="shared" si="3"/>
        <v>0.28049768518518525</v>
      </c>
      <c r="B29" s="36">
        <f t="shared" ref="B29:C29" si="40">B27+TIME(0,0,(3600*($P29-$P27)/(INDEX($U$5:$AC$6,MATCH(B$15,$T$5:$T$6,0),MATCH(CONCATENATE($Q29,$R29),$U$4:$AC$4,0)))+$U$8))</f>
        <v>0.36701388888888892</v>
      </c>
      <c r="C29" s="36">
        <f t="shared" si="40"/>
        <v>0.56493055555555538</v>
      </c>
      <c r="D29" s="36">
        <f t="shared" si="5"/>
        <v>0.66591435185185166</v>
      </c>
      <c r="E29" s="42"/>
      <c r="F29" s="43">
        <v>1.4</v>
      </c>
      <c r="G29" s="43">
        <v>12</v>
      </c>
      <c r="H29" s="44" t="s">
        <v>60</v>
      </c>
      <c r="I29" s="36">
        <f t="shared" si="0"/>
        <v>0.30329861111111112</v>
      </c>
      <c r="J29" s="36">
        <f t="shared" ref="J29:K29" si="41">J30+TIME(0,0,(3600*($P30-$P29)/(INDEX($U$5:$AC$6,MATCH(J$15,$T$5:$T$6,0),MATCH(CONCATENATE($Q30,$R30),$U$4:$AC$4,0)))+$U$8))</f>
        <v>0.41788194444444443</v>
      </c>
      <c r="K29" s="36">
        <f t="shared" si="41"/>
        <v>0.59496527777777775</v>
      </c>
      <c r="L29" s="36">
        <f t="shared" si="2"/>
        <v>0.68871527777777775</v>
      </c>
      <c r="M29" s="45"/>
      <c r="O29" s="5">
        <v>23.8</v>
      </c>
      <c r="P29" s="5">
        <f>P27+F29</f>
        <v>17.799999999999997</v>
      </c>
      <c r="Q29" s="46" t="s">
        <v>52</v>
      </c>
      <c r="R29" s="46" t="s">
        <v>48</v>
      </c>
      <c r="S29" s="47">
        <f t="shared" ref="S29:T29" si="42">TIME(0,0,(3600*($P29-$P28)/(INDEX($U$5:$AC$6,MATCH(S$15,$T$5:$T$6,0),MATCH((CONCATENATE($Q29,$R29)),$U$4:$AC$4,0)))))</f>
        <v>1.4826388888888889E-2</v>
      </c>
      <c r="T29" s="47">
        <f t="shared" si="42"/>
        <v>1.8541666666666668E-2</v>
      </c>
      <c r="U29" s="1"/>
      <c r="V29" s="48"/>
      <c r="W29" s="1"/>
      <c r="X29" s="1"/>
    </row>
    <row r="30" spans="1:24" ht="13.5" customHeight="1" x14ac:dyDescent="0.3">
      <c r="A30" s="41">
        <f t="shared" si="3"/>
        <v>0.28245370370370376</v>
      </c>
      <c r="B30" s="36">
        <f t="shared" ref="B30:C30" si="43">B29+TIME(0,0,(3600*($P30-$P29)/(INDEX($U$5:$AC$6,MATCH(B$15,$T$5:$T$6,0),MATCH(CONCATENATE($Q30,$R30),$U$4:$AC$4,0)))+$U$8))</f>
        <v>0.36896990740740743</v>
      </c>
      <c r="C30" s="36">
        <f t="shared" si="43"/>
        <v>0.56688657407407395</v>
      </c>
      <c r="D30" s="36">
        <f t="shared" si="5"/>
        <v>0.66787037037037023</v>
      </c>
      <c r="E30" s="42"/>
      <c r="F30" s="43">
        <v>1.5</v>
      </c>
      <c r="G30" s="43">
        <v>13</v>
      </c>
      <c r="H30" s="44" t="s">
        <v>61</v>
      </c>
      <c r="I30" s="36">
        <f t="shared" si="0"/>
        <v>0.30134259259259261</v>
      </c>
      <c r="J30" s="36">
        <f t="shared" ref="J30:K30" si="44">J31+TIME(0,0,(3600*($P31-$P30)/(INDEX($U$5:$AC$6,MATCH(J$15,$T$5:$T$6,0),MATCH(CONCATENATE($Q31,$R31),$U$4:$AC$4,0)))+$U$8))</f>
        <v>0.41592592592592592</v>
      </c>
      <c r="K30" s="36">
        <f t="shared" si="44"/>
        <v>0.59300925925925918</v>
      </c>
      <c r="L30" s="36">
        <f t="shared" si="2"/>
        <v>0.68675925925925918</v>
      </c>
      <c r="M30" s="45"/>
      <c r="O30" s="5">
        <f t="shared" ref="O30:O35" si="45">O29+F30</f>
        <v>25.3</v>
      </c>
      <c r="P30" s="5">
        <f t="shared" ref="P30:P35" si="46">P29+F30</f>
        <v>19.299999999999997</v>
      </c>
      <c r="Q30" s="46" t="s">
        <v>52</v>
      </c>
      <c r="R30" s="46" t="s">
        <v>48</v>
      </c>
      <c r="S30" s="47">
        <f t="shared" ref="S30:T30" si="47">TIME(0,0,(3600*($P30-$P29)/(INDEX($U$5:$AC$6,MATCH(S$15,$T$5:$T$6,0),MATCH((CONCATENATE($Q30,$R30)),$U$4:$AC$4,0)))))</f>
        <v>1.25E-3</v>
      </c>
      <c r="T30" s="47">
        <f t="shared" si="47"/>
        <v>1.5624999999999999E-3</v>
      </c>
      <c r="U30" s="1"/>
      <c r="V30" s="48"/>
      <c r="W30" s="1"/>
      <c r="X30" s="1"/>
    </row>
    <row r="31" spans="1:24" ht="13.5" customHeight="1" x14ac:dyDescent="0.3">
      <c r="A31" s="41">
        <f t="shared" si="3"/>
        <v>0.28607638888888892</v>
      </c>
      <c r="B31" s="36">
        <f t="shared" ref="B31:C31" si="48">B30+TIME(0,0,(3600*($P31-$P30)/(INDEX($U$5:$AC$6,MATCH(B$15,$T$5:$T$6,0),MATCH(CONCATENATE($Q31,$R31),$U$4:$AC$4,0)))+$U$8))</f>
        <v>0.37259259259259259</v>
      </c>
      <c r="C31" s="36">
        <f t="shared" si="48"/>
        <v>0.5705092592592591</v>
      </c>
      <c r="D31" s="36">
        <f t="shared" si="5"/>
        <v>0.67149305555555538</v>
      </c>
      <c r="E31" s="42"/>
      <c r="F31" s="43">
        <v>3.1</v>
      </c>
      <c r="G31" s="43">
        <v>14</v>
      </c>
      <c r="H31" s="44" t="s">
        <v>62</v>
      </c>
      <c r="I31" s="36">
        <f t="shared" si="0"/>
        <v>0.29771990740740745</v>
      </c>
      <c r="J31" s="36">
        <f t="shared" ref="J31:K31" si="49">J32+TIME(0,0,(3600*($P32-$P31)/(INDEX($U$5:$AC$6,MATCH(J$15,$T$5:$T$6,0),MATCH(CONCATENATE($Q32,$R32),$U$4:$AC$4,0)))+$U$8))</f>
        <v>0.41230324074074076</v>
      </c>
      <c r="K31" s="36">
        <f t="shared" si="49"/>
        <v>0.58938657407407402</v>
      </c>
      <c r="L31" s="36">
        <f t="shared" si="2"/>
        <v>0.68313657407407402</v>
      </c>
      <c r="M31" s="45"/>
      <c r="O31" s="5">
        <f t="shared" si="45"/>
        <v>28.400000000000002</v>
      </c>
      <c r="P31" s="5">
        <f t="shared" si="46"/>
        <v>22.4</v>
      </c>
      <c r="Q31" s="46" t="s">
        <v>52</v>
      </c>
      <c r="R31" s="46" t="s">
        <v>48</v>
      </c>
      <c r="S31" s="47">
        <f t="shared" ref="S31:T31" si="50">TIME(0,0,(3600*($P31-$P30)/(INDEX($U$5:$AC$6,MATCH(S$15,$T$5:$T$6,0),MATCH((CONCATENATE($Q31,$R31)),$U$4:$AC$4,0)))))</f>
        <v>2.5810185185185185E-3</v>
      </c>
      <c r="T31" s="47">
        <f t="shared" si="50"/>
        <v>3.2291666666666666E-3</v>
      </c>
      <c r="U31" s="1"/>
      <c r="V31" s="48"/>
      <c r="W31" s="1"/>
      <c r="X31" s="1"/>
    </row>
    <row r="32" spans="1:24" ht="13.5" customHeight="1" x14ac:dyDescent="0.3">
      <c r="A32" s="41">
        <f t="shared" si="3"/>
        <v>0.28782407407407412</v>
      </c>
      <c r="B32" s="36">
        <f t="shared" ref="B32:C32" si="51">B31+TIME(0,0,(3600*($P32-$P31)/(INDEX($U$5:$AC$6,MATCH(B$15,$T$5:$T$6,0),MATCH(CONCATENATE($Q32,$R32),$U$4:$AC$4,0)))+$U$8))</f>
        <v>0.37434027777777779</v>
      </c>
      <c r="C32" s="36">
        <f t="shared" si="51"/>
        <v>0.5722569444444443</v>
      </c>
      <c r="D32" s="36">
        <f t="shared" si="5"/>
        <v>0.67324074074074058</v>
      </c>
      <c r="E32" s="42"/>
      <c r="F32" s="43">
        <v>1.3</v>
      </c>
      <c r="G32" s="43">
        <v>15</v>
      </c>
      <c r="H32" s="44" t="s">
        <v>63</v>
      </c>
      <c r="I32" s="36">
        <f t="shared" si="0"/>
        <v>0.29597222222222225</v>
      </c>
      <c r="J32" s="36">
        <f t="shared" ref="J32:K32" si="52">J33+TIME(0,0,(3600*($P33-$P32)/(INDEX($U$5:$AC$6,MATCH(J$15,$T$5:$T$6,0),MATCH(CONCATENATE($Q33,$R33),$U$4:$AC$4,0)))+$U$8))</f>
        <v>0.41055555555555556</v>
      </c>
      <c r="K32" s="36">
        <f t="shared" si="52"/>
        <v>0.58763888888888882</v>
      </c>
      <c r="L32" s="36">
        <f t="shared" si="2"/>
        <v>0.68138888888888882</v>
      </c>
      <c r="M32" s="45"/>
      <c r="O32" s="5">
        <f t="shared" si="45"/>
        <v>29.700000000000003</v>
      </c>
      <c r="P32" s="5">
        <f t="shared" si="46"/>
        <v>23.7</v>
      </c>
      <c r="Q32" s="46" t="s">
        <v>52</v>
      </c>
      <c r="R32" s="46" t="s">
        <v>48</v>
      </c>
      <c r="S32" s="47">
        <f t="shared" ref="S32:T32" si="53">TIME(0,0,(3600*($P32-$P31)/(INDEX($U$5:$AC$6,MATCH(S$15,$T$5:$T$6,0),MATCH((CONCATENATE($Q32,$R32)),$U$4:$AC$4,0)))))</f>
        <v>1.0763888888888889E-3</v>
      </c>
      <c r="T32" s="47">
        <f t="shared" si="53"/>
        <v>1.3541666666666667E-3</v>
      </c>
      <c r="U32" s="1"/>
      <c r="V32" s="48"/>
      <c r="W32" s="1"/>
      <c r="X32" s="1"/>
    </row>
    <row r="33" spans="1:24" ht="13.5" customHeight="1" x14ac:dyDescent="0.3">
      <c r="A33" s="41">
        <f t="shared" si="3"/>
        <v>0.28915509259259264</v>
      </c>
      <c r="B33" s="36">
        <f t="shared" ref="B33:C33" si="54">B32+TIME(0,0,(3600*($P33-$P32)/(INDEX($U$5:$AC$6,MATCH(B$15,$T$5:$T$6,0),MATCH(CONCATENATE($Q33,$R33),$U$4:$AC$4,0)))+$U$8))</f>
        <v>0.37567129629629631</v>
      </c>
      <c r="C33" s="36">
        <f t="shared" si="54"/>
        <v>0.57358796296296277</v>
      </c>
      <c r="D33" s="36">
        <f t="shared" si="5"/>
        <v>0.67457175925925905</v>
      </c>
      <c r="E33" s="42"/>
      <c r="F33" s="43">
        <v>0.9</v>
      </c>
      <c r="G33" s="43">
        <v>16</v>
      </c>
      <c r="H33" s="44" t="s">
        <v>64</v>
      </c>
      <c r="I33" s="36">
        <f t="shared" si="0"/>
        <v>0.29464120370370372</v>
      </c>
      <c r="J33" s="36">
        <f t="shared" ref="J33:K33" si="55">J34+TIME(0,0,(3600*($P34-$P33)/(INDEX($U$5:$AC$6,MATCH(J$15,$T$5:$T$6,0),MATCH(CONCATENATE($Q34,$R34),$U$4:$AC$4,0)))+$U$8))</f>
        <v>0.40922453703703704</v>
      </c>
      <c r="K33" s="36">
        <f t="shared" si="55"/>
        <v>0.58630787037037035</v>
      </c>
      <c r="L33" s="36">
        <f t="shared" si="2"/>
        <v>0.68005787037037035</v>
      </c>
      <c r="M33" s="45"/>
      <c r="O33" s="5">
        <f t="shared" si="45"/>
        <v>30.6</v>
      </c>
      <c r="P33" s="5">
        <f t="shared" si="46"/>
        <v>24.599999999999998</v>
      </c>
      <c r="Q33" s="46" t="s">
        <v>52</v>
      </c>
      <c r="R33" s="46" t="s">
        <v>48</v>
      </c>
      <c r="S33" s="47">
        <f t="shared" ref="S33:T33" si="56">TIME(0,0,(3600*($P33-$P32)/(INDEX($U$5:$AC$6,MATCH(S$15,$T$5:$T$6,0),MATCH((CONCATENATE($Q33,$R33)),$U$4:$AC$4,0)))))</f>
        <v>7.407407407407407E-4</v>
      </c>
      <c r="T33" s="47">
        <f t="shared" si="56"/>
        <v>9.3750000000000007E-4</v>
      </c>
      <c r="U33" s="1"/>
      <c r="V33" s="48"/>
      <c r="W33" s="1"/>
      <c r="X33" s="1"/>
    </row>
    <row r="34" spans="1:24" ht="13.5" customHeight="1" x14ac:dyDescent="0.3">
      <c r="A34" s="41">
        <f t="shared" si="3"/>
        <v>0.29121527777777784</v>
      </c>
      <c r="B34" s="36">
        <f t="shared" ref="B34:C34" si="57">B33+TIME(0,0,(3600*($P34-$P33)/(INDEX($U$5:$AC$6,MATCH(B$15,$T$5:$T$6,0),MATCH(CONCATENATE($Q34,$R34),$U$4:$AC$4,0)))+$U$8))</f>
        <v>0.3777314814814815</v>
      </c>
      <c r="C34" s="36">
        <f t="shared" si="57"/>
        <v>0.57564814814814791</v>
      </c>
      <c r="D34" s="36">
        <f t="shared" si="5"/>
        <v>0.67663194444444419</v>
      </c>
      <c r="E34" s="42"/>
      <c r="F34" s="43">
        <v>1.6</v>
      </c>
      <c r="G34" s="43">
        <v>17</v>
      </c>
      <c r="H34" s="44" t="s">
        <v>65</v>
      </c>
      <c r="I34" s="36">
        <f t="shared" si="0"/>
        <v>0.29258101851851853</v>
      </c>
      <c r="J34" s="36">
        <f t="shared" ref="J34:K34" si="58">J35+TIME(0,0,(3600*($P35-$P34)/(INDEX($U$5:$AC$6,MATCH(J$15,$T$5:$T$6,0),MATCH(CONCATENATE($Q35,$R35),$U$4:$AC$4,0)))+$U$8))</f>
        <v>0.40716435185185185</v>
      </c>
      <c r="K34" s="36">
        <f t="shared" si="58"/>
        <v>0.58424768518518522</v>
      </c>
      <c r="L34" s="36">
        <f t="shared" si="2"/>
        <v>0.67799768518518522</v>
      </c>
      <c r="M34" s="45"/>
      <c r="O34" s="5">
        <f t="shared" si="45"/>
        <v>32.200000000000003</v>
      </c>
      <c r="P34" s="5">
        <f t="shared" si="46"/>
        <v>26.2</v>
      </c>
      <c r="Q34" s="46" t="s">
        <v>52</v>
      </c>
      <c r="R34" s="46" t="s">
        <v>48</v>
      </c>
      <c r="S34" s="47">
        <f t="shared" ref="S34:T34" si="59">TIME(0,0,(3600*($P34-$P33)/(INDEX($U$5:$AC$6,MATCH(S$15,$T$5:$T$6,0),MATCH((CONCATENATE($Q34,$R34)),$U$4:$AC$4,0)))))</f>
        <v>1.3310185185185187E-3</v>
      </c>
      <c r="T34" s="47">
        <f t="shared" si="59"/>
        <v>1.6666666666666668E-3</v>
      </c>
      <c r="U34" s="1"/>
      <c r="V34" s="48"/>
      <c r="W34" s="1"/>
      <c r="X34" s="1"/>
    </row>
    <row r="35" spans="1:24" ht="13.5" customHeight="1" x14ac:dyDescent="0.3">
      <c r="A35" s="41">
        <f t="shared" si="3"/>
        <v>0.29212962962962968</v>
      </c>
      <c r="B35" s="36">
        <f t="shared" ref="B35:C35" si="60">B34+TIME(0,0,(3600*($P35-$P34)/(INDEX($U$5:$AC$6,MATCH(B$15,$T$5:$T$6,0),MATCH(CONCATENATE($Q35,$R35),$U$4:$AC$4,0)))+$U$8))</f>
        <v>0.37864583333333335</v>
      </c>
      <c r="C35" s="36">
        <f t="shared" si="60"/>
        <v>0.57656249999999976</v>
      </c>
      <c r="D35" s="36">
        <f t="shared" si="5"/>
        <v>0.67754629629629604</v>
      </c>
      <c r="E35" s="42"/>
      <c r="F35" s="43">
        <v>0.5</v>
      </c>
      <c r="G35" s="43">
        <v>18</v>
      </c>
      <c r="H35" s="44" t="s">
        <v>66</v>
      </c>
      <c r="I35" s="50">
        <v>0.29166666666666669</v>
      </c>
      <c r="J35" s="50">
        <v>0.40625</v>
      </c>
      <c r="K35" s="50">
        <v>0.58333333333333337</v>
      </c>
      <c r="L35" s="50">
        <v>0.67708333333333337</v>
      </c>
      <c r="M35" s="45"/>
      <c r="O35" s="5">
        <f t="shared" si="45"/>
        <v>32.700000000000003</v>
      </c>
      <c r="P35" s="5">
        <f t="shared" si="46"/>
        <v>26.7</v>
      </c>
      <c r="Q35" s="46" t="s">
        <v>52</v>
      </c>
      <c r="R35" s="46" t="s">
        <v>48</v>
      </c>
      <c r="S35" s="47">
        <f t="shared" ref="S35:T35" si="61">TIME(0,0,(3600*($P35-$P34)/(INDEX($U$5:$AC$6,MATCH(S$15,$T$5:$T$6,0),MATCH((CONCATENATE($Q35,$R35)),$U$4:$AC$4,0)))))</f>
        <v>4.1666666666666669E-4</v>
      </c>
      <c r="T35" s="47">
        <f t="shared" si="61"/>
        <v>5.2083333333333333E-4</v>
      </c>
      <c r="U35" s="1"/>
      <c r="V35" s="48"/>
      <c r="W35" s="1"/>
      <c r="X35" s="1"/>
    </row>
    <row r="36" spans="1:24" ht="13.5" customHeight="1" x14ac:dyDescent="0.3">
      <c r="A36" s="41"/>
      <c r="B36" s="36"/>
      <c r="C36" s="36"/>
      <c r="D36" s="36"/>
      <c r="E36" s="42"/>
      <c r="F36" s="44"/>
      <c r="G36" s="43"/>
      <c r="H36" s="44"/>
      <c r="I36" s="36"/>
      <c r="J36" s="36"/>
      <c r="K36" s="36"/>
      <c r="L36" s="36"/>
      <c r="M36" s="45"/>
      <c r="S36" s="47"/>
      <c r="T36" s="47"/>
      <c r="U36" s="1"/>
      <c r="V36" s="48"/>
      <c r="W36" s="1"/>
      <c r="X36" s="1"/>
    </row>
    <row r="37" spans="1:24" ht="13.5" customHeight="1" x14ac:dyDescent="0.25">
      <c r="A37" s="51" t="s">
        <v>67</v>
      </c>
      <c r="B37" s="52" t="s">
        <v>68</v>
      </c>
      <c r="C37" s="52" t="s">
        <v>68</v>
      </c>
      <c r="D37" s="52" t="s">
        <v>69</v>
      </c>
      <c r="E37" s="53"/>
      <c r="F37" s="54"/>
      <c r="G37" s="52"/>
      <c r="H37" s="54"/>
      <c r="I37" s="52" t="s">
        <v>67</v>
      </c>
      <c r="J37" s="53" t="s">
        <v>68</v>
      </c>
      <c r="K37" s="53" t="s">
        <v>68</v>
      </c>
      <c r="L37" s="52" t="s">
        <v>69</v>
      </c>
      <c r="M37" s="55"/>
    </row>
    <row r="38" spans="1:24" ht="13.5" customHeight="1" x14ac:dyDescent="0.25">
      <c r="A38" s="1"/>
      <c r="B38" s="1" t="s">
        <v>70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4" ht="13.5" customHeight="1" x14ac:dyDescent="0.3">
      <c r="B39" s="5" t="s">
        <v>71</v>
      </c>
    </row>
    <row r="40" spans="1:24" ht="13.5" customHeight="1" x14ac:dyDescent="0.3">
      <c r="I40" s="5" t="s">
        <v>72</v>
      </c>
    </row>
    <row r="41" spans="1:24" ht="13.5" customHeight="1" x14ac:dyDescent="0.25"/>
    <row r="42" spans="1:24" ht="13.5" customHeight="1" x14ac:dyDescent="0.25"/>
    <row r="43" spans="1:24" ht="13.5" customHeight="1" x14ac:dyDescent="0.25"/>
    <row r="44" spans="1:24" ht="13.5" customHeight="1" x14ac:dyDescent="0.25"/>
    <row r="45" spans="1:24" ht="13.5" customHeight="1" x14ac:dyDescent="0.25"/>
    <row r="46" spans="1:24" ht="13.5" customHeight="1" x14ac:dyDescent="0.25"/>
    <row r="47" spans="1:24" ht="13.5" customHeight="1" x14ac:dyDescent="0.25"/>
    <row r="48" spans="1:24" ht="13.5" customHeight="1" x14ac:dyDescent="0.25"/>
    <row r="49" spans="1:29" ht="13.5" customHeight="1" x14ac:dyDescent="0.25"/>
    <row r="50" spans="1:29" ht="13.5" customHeight="1" x14ac:dyDescent="0.25"/>
    <row r="51" spans="1:29" ht="13.5" customHeight="1" x14ac:dyDescent="0.25"/>
    <row r="52" spans="1:29" ht="13.5" customHeight="1" x14ac:dyDescent="0.25"/>
    <row r="53" spans="1:29" ht="13.5" customHeight="1" x14ac:dyDescent="0.25"/>
    <row r="54" spans="1:29" ht="13.5" customHeight="1" x14ac:dyDescent="0.25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3.5" customHeight="1" x14ac:dyDescent="0.25"/>
    <row r="56" spans="1:29" ht="13.5" customHeight="1" x14ac:dyDescent="0.25"/>
    <row r="57" spans="1:29" ht="13.5" customHeight="1" x14ac:dyDescent="0.25"/>
    <row r="58" spans="1:29" ht="13.5" customHeight="1" x14ac:dyDescent="0.25"/>
    <row r="59" spans="1:29" ht="13.5" customHeight="1" x14ac:dyDescent="0.25"/>
    <row r="60" spans="1:29" ht="19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9" ht="12.75" customHeight="1" x14ac:dyDescent="0.25"/>
    <row r="62" spans="1:29" ht="12.75" customHeight="1" x14ac:dyDescent="0.25"/>
    <row r="63" spans="1:29" ht="12.75" customHeight="1" x14ac:dyDescent="0.25"/>
    <row r="64" spans="1:29" ht="12.75" customHeight="1" x14ac:dyDescent="0.3">
      <c r="A64" s="56"/>
      <c r="B64" s="56"/>
      <c r="C64" s="56"/>
      <c r="D64" s="56"/>
      <c r="E64" s="56"/>
      <c r="F64" s="56"/>
      <c r="G64" s="56"/>
      <c r="H64" s="56"/>
    </row>
    <row r="65" spans="1:10" ht="12.75" customHeight="1" x14ac:dyDescent="0.25">
      <c r="B65" s="57"/>
      <c r="C65" s="57"/>
      <c r="D65" s="57"/>
      <c r="E65" s="57"/>
      <c r="F65" s="57"/>
      <c r="G65" s="57"/>
    </row>
    <row r="66" spans="1:10" ht="12.75" customHeight="1" x14ac:dyDescent="0.25">
      <c r="B66" s="57"/>
      <c r="C66" s="57"/>
      <c r="D66" s="57"/>
      <c r="E66" s="57"/>
      <c r="F66" s="57"/>
      <c r="G66" s="57"/>
    </row>
    <row r="67" spans="1:10" ht="12.75" customHeight="1" x14ac:dyDescent="0.25">
      <c r="B67" s="57"/>
      <c r="C67" s="57"/>
      <c r="D67" s="57"/>
      <c r="E67" s="57"/>
      <c r="F67" s="57"/>
    </row>
    <row r="68" spans="1:10" ht="12.75" customHeight="1" x14ac:dyDescent="0.25">
      <c r="B68" s="57"/>
    </row>
    <row r="69" spans="1:10" ht="12.75" customHeight="1" x14ac:dyDescent="0.25">
      <c r="B69" s="57"/>
    </row>
    <row r="70" spans="1:10" ht="12.75" customHeight="1" x14ac:dyDescent="0.25">
      <c r="B70" s="57"/>
    </row>
    <row r="71" spans="1:10" ht="12.75" customHeight="1" x14ac:dyDescent="0.25">
      <c r="B71" s="57"/>
    </row>
    <row r="72" spans="1:10" ht="12.75" customHeight="1" x14ac:dyDescent="0.3">
      <c r="A72" s="56"/>
      <c r="B72" s="56"/>
      <c r="C72" s="56"/>
      <c r="D72" s="56"/>
      <c r="E72" s="56"/>
      <c r="F72" s="56"/>
      <c r="G72" s="56"/>
      <c r="H72" s="56"/>
      <c r="I72" s="56"/>
      <c r="J72" s="56"/>
    </row>
    <row r="73" spans="1:10" ht="12.75" customHeight="1" x14ac:dyDescent="0.3">
      <c r="A73" s="56"/>
    </row>
    <row r="74" spans="1:10" ht="16.5" customHeight="1" x14ac:dyDescent="0.25"/>
    <row r="75" spans="1:10" ht="16.5" customHeight="1" x14ac:dyDescent="0.25"/>
    <row r="76" spans="1:10" ht="16.5" customHeight="1" x14ac:dyDescent="0.25"/>
    <row r="77" spans="1:10" ht="16.5" customHeight="1" x14ac:dyDescent="0.25"/>
    <row r="78" spans="1:10" ht="16.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2022-10-21T16:36:01Z</dcterms:modified>
</cp:coreProperties>
</file>